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90" windowWidth="19320" windowHeight="11640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45621"/>
</workbook>
</file>

<file path=xl/calcChain.xml><?xml version="1.0" encoding="utf-8"?>
<calcChain xmlns="http://schemas.openxmlformats.org/spreadsheetml/2006/main">
  <c r="C11" i="1" l="1"/>
  <c r="C10" i="1"/>
  <c r="C9" i="1"/>
  <c r="C12" i="1" l="1"/>
  <c r="C13" i="1" l="1"/>
  <c r="C15" i="1" s="1"/>
  <c r="C14" i="1" l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<sst xmlns="http://schemas.openxmlformats.org/spreadsheetml/2006/main" count="27" uniqueCount="20">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</sst>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1]_-;\-* #,##0\ [$€-1]_-;_-* &quot;-&quot;??\ [$€-1]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"/>
  <cols>
    <col min="1" max="1" width="49.42578125" customWidth="1"/>
    <col min="2" max="2" width="15.5703125" style="10" customWidth="1"/>
    <col min="3" max="3" width="17.7109375" customWidth="1"/>
    <col min="4" max="16384" width="9.140625" hidden="1"/>
  </cols>
  <sheetData>
    <row r="1" spans="1:3" ht="55.5" customHeight="1" x14ac:dyDescent="0.25">
      <c r="A1" s="1"/>
      <c r="B1" s="9"/>
      <c r="C1" s="2" t="s">
        <v>18</v>
      </c>
    </row>
    <row r="2" spans="1:3" ht="20.25" customHeight="1" x14ac:dyDescent="0.2">
      <c r="A2" s="16" t="s">
        <v>2</v>
      </c>
      <c r="B2" s="8" t="s">
        <v>0</v>
      </c>
      <c r="C2" s="4">
        <v>300</v>
      </c>
    </row>
    <row r="3" spans="1:3" ht="20.25" customHeight="1" x14ac:dyDescent="0.2">
      <c r="A3" s="16" t="s">
        <v>1</v>
      </c>
      <c r="B3" s="8" t="s">
        <v>0</v>
      </c>
      <c r="C3" s="4">
        <v>100</v>
      </c>
    </row>
    <row r="4" spans="1:3" ht="20.25" customHeight="1" x14ac:dyDescent="0.2">
      <c r="A4" s="14" t="s">
        <v>19</v>
      </c>
      <c r="B4" s="8" t="s">
        <v>0</v>
      </c>
      <c r="C4" s="4">
        <v>0</v>
      </c>
    </row>
    <row r="5" spans="1:3" ht="20.25" customHeight="1" x14ac:dyDescent="0.2">
      <c r="A5" s="3" t="s">
        <v>13</v>
      </c>
      <c r="B5" s="8" t="s">
        <v>12</v>
      </c>
      <c r="C5" s="4">
        <v>0</v>
      </c>
    </row>
    <row r="6" spans="1:3" ht="20.25" customHeight="1" x14ac:dyDescent="0.25">
      <c r="A6" s="3" t="s">
        <v>4</v>
      </c>
      <c r="B6" s="8"/>
      <c r="C6" s="15">
        <v>42005</v>
      </c>
    </row>
    <row r="7" spans="1:3" ht="20.25" customHeight="1" x14ac:dyDescent="0.25">
      <c r="A7" s="3" t="s">
        <v>5</v>
      </c>
      <c r="B7" s="8"/>
      <c r="C7" s="15">
        <v>42161</v>
      </c>
    </row>
    <row r="8" spans="1:3" ht="20.25" customHeight="1" x14ac:dyDescent="0.2">
      <c r="A8" s="3" t="s">
        <v>3</v>
      </c>
      <c r="B8" s="8" t="s">
        <v>10</v>
      </c>
      <c r="C8" s="5">
        <v>0</v>
      </c>
    </row>
    <row r="9" spans="1:3" ht="20.25" customHeight="1" x14ac:dyDescent="0.2">
      <c r="A9" s="3" t="s">
        <v>14</v>
      </c>
      <c r="B9" s="8" t="s">
        <v>0</v>
      </c>
      <c r="C9" s="6">
        <f>MONTHLYBASIC+DISTOPUP</f>
        <v>300</v>
      </c>
    </row>
    <row r="10" spans="1:3" ht="20.25" customHeight="1" x14ac:dyDescent="0.2">
      <c r="A10" s="3" t="s">
        <v>15</v>
      </c>
      <c r="B10" s="8" t="s">
        <v>0</v>
      </c>
      <c r="C10" s="6">
        <f>MONTHLYBASIC+SMPTOPUP</f>
        <v>400</v>
      </c>
    </row>
    <row r="11" spans="1:3" ht="20.25" customHeight="1" x14ac:dyDescent="0.2">
      <c r="A11" s="7" t="s">
        <v>11</v>
      </c>
      <c r="B11" s="8" t="s">
        <v>10</v>
      </c>
      <c r="C11" s="11">
        <f>(YEAR(ENDDATE)-YEAR(STARTDATE))* 360 + (MONTH(ENDDATE)-MONTH(STARTDATE)) * 30 + ( IF( DAY(ENDDATE)=31,30,DAY(ENDDATE)) - IF( DAY(STARTDATE)=31,30,DAY(STARTDATE)) ) + 1</f>
        <v>156</v>
      </c>
    </row>
    <row r="12" spans="1:3" ht="20.25" customHeight="1" x14ac:dyDescent="0.2">
      <c r="A12" s="3" t="s">
        <v>6</v>
      </c>
      <c r="B12" s="8" t="s">
        <v>9</v>
      </c>
      <c r="C12" s="11">
        <f>ROUNDDOWN(GRANTEDDAYS/30,0)</f>
        <v>5</v>
      </c>
    </row>
    <row r="13" spans="1:3" ht="20.25" customHeight="1" x14ac:dyDescent="0.2">
      <c r="A13" s="3" t="s">
        <v>7</v>
      </c>
      <c r="B13" s="8" t="s">
        <v>10</v>
      </c>
      <c r="C13" s="12">
        <f>GRANTEDDAYS-GRANTEDMONTHS*30</f>
        <v>6</v>
      </c>
    </row>
    <row r="14" spans="1:3" ht="20.25" customHeight="1" x14ac:dyDescent="0.2">
      <c r="A14" s="3" t="s">
        <v>16</v>
      </c>
      <c r="B14" s="8" t="s">
        <v>8</v>
      </c>
      <c r="C14" s="13">
        <f>ROUND(GRANTEDMONTHS*MONTHLYSMSGRANT+GRANTEDREMAININGDAYS*MONTHLYSMSGRANT/30-NOTGRANTEDDAYS*MONTHLYSMSGRANT/30, 0)+SPECIALNEEDS</f>
        <v>1560</v>
      </c>
    </row>
    <row r="15" spans="1:3" ht="20.25" customHeight="1" x14ac:dyDescent="0.2">
      <c r="A15" s="3" t="s">
        <v>17</v>
      </c>
      <c r="B15" s="8" t="s">
        <v>8</v>
      </c>
      <c r="C15" s="13">
        <f>ROUND(GRANTEDMONTHS*MONTHLYSMPGRANT+GRANTEDREMAININGDAYS*MONTHLYSMPGRANT/30-NOTGRANTEDDAYS*MONTHLYSMPGRANT/30, 0)+SPECIALNEEDS</f>
        <v>2080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Özlem Yücel</cp:lastModifiedBy>
  <dcterms:created xsi:type="dcterms:W3CDTF">2014-07-24T07:42:21Z</dcterms:created>
  <dcterms:modified xsi:type="dcterms:W3CDTF">2014-09-22T11:18:20Z</dcterms:modified>
</cp:coreProperties>
</file>